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<sst xmlns="http://schemas.openxmlformats.org/spreadsheetml/2006/main" count="135" uniqueCount="98">
  <si>
    <t>ANEXO I - Despesas, Repasses e Receitas</t>
  </si>
  <si>
    <t>TRT 15ª Região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</si>
  <si>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</si>
  <si>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</si>
  <si>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</si>
  <si>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</si>
  <si>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</si>
  <si>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</si>
  <si>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</si>
  <si>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</si>
  <si>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</si>
  <si>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</si>
  <si>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</si>
  <si>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</si>
  <si>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</si>
  <si>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</si>
  <si>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</si>
  <si>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</si>
  <si>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</si>
  <si>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</si>
  <si>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</si>
  <si>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</si>
  <si>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</si>
  <si>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</si>
  <si>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</si>
  <si>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</si>
  <si>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</si>
  <si>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</si>
  <si>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</si>
  <si>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</si>
  <si>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</si>
  <si>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</si>
  <si>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</si>
  <si>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</si>
  <si>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</si>
  <si>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</si>
  <si>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</si>
  <si>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</si>
  <si>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</si>
  <si>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</si>
  <si>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</si>
  <si>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</si>
  <si>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</si>
  <si>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</si>
  <si>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</si>
  <si>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</si>
  <si>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</si>
  <si>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</si>
  <si>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</si>
  <si>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</si>
  <si>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</si>
  <si>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</si>
  <si>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</si>
  <si>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</si>
  <si>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</si>
  <si>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</si>
  <si>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</si>
  <si>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</si>
  <si>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</si>
  <si>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</si>
  <si>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</si>
  <si>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</si>
  <si>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</si>
  <si>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</si>
  <si>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</si>
  <si>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</si>
  <si>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</si>
  <si>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</si>
  <si>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</si>
  <si>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</si>
  <si>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</si>
  <si>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</si>
  <si>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</si>
  <si>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</si>
  <si>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</si>
  <si>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</si>
  <si>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</si>
  <si>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</si>
  <si>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</si>
  <si>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</si>
  <si>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</si>
  <si>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</si>
  <si>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</si>
  <si>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</si>
  <si>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</si>
  <si>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</si>
  <si>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</si>
  <si>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</si>
  <si>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</si>
  <si>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serviços médicos e hospitalares, odontológicos e laboratoriais</t>
  </si>
  <si>
    <t xml:space="preserve">          PODER JUDICIÁRIO</t>
  </si>
  <si>
    <t xml:space="preserve">         JUSTIÇA DO TRABALHO</t>
  </si>
  <si>
    <t xml:space="preserve">         TRIBUNAL REGIONAL DO TRABALHO DA 15ª REGIÃO</t>
  </si>
  <si>
    <t xml:space="preserve">         Secretaria de Orçamento e Finanças</t>
  </si>
  <si>
    <t>Responsável pela Informação : SECRETARIA DE ORÇAMENTO E FINANÇAS</t>
  </si>
  <si>
    <t>Autoridade Máxima: DESEMBARGADOR  PRESIDENTE DO TRIBUNAL</t>
  </si>
  <si>
    <t>Mês de Referência (MM/AAAA) : 02/2013</t>
  </si>
  <si>
    <t>Data da Publicação: 20/03/2013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</si>
</sst>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showGridLines="0" tabSelected="1" workbookViewId="0" topLeftCell="A65">
      <selection activeCell="C84" sqref="C8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>
      <c r="B2" t="s">
        <v>90</v>
      </c>
    </row>
    <row r="3" ht="12.75">
      <c r="B3" t="s">
        <v>91</v>
      </c>
    </row>
    <row r="4" ht="12.75">
      <c r="B4" t="s">
        <v>92</v>
      </c>
    </row>
    <row r="5" ht="12.75">
      <c r="B5" t="s">
        <v>93</v>
      </c>
    </row>
    <row r="6" ht="12.75"/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84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15">
      <c r="A12" s="7" t="s">
        <v>95</v>
      </c>
      <c r="B12" s="8"/>
      <c r="C12" s="9"/>
    </row>
    <row r="13" spans="1:3" s="3" customFormat="1" ht="15">
      <c r="A13" s="7" t="s">
        <v>94</v>
      </c>
      <c r="B13" s="8"/>
      <c r="C13" s="9"/>
    </row>
    <row r="14" spans="1:3" s="3" customFormat="1" ht="15">
      <c r="A14" s="7" t="s">
        <v>96</v>
      </c>
      <c r="B14" s="8"/>
      <c r="C14" s="9"/>
    </row>
    <row r="15" spans="1:3" s="3" customFormat="1" ht="15">
      <c r="A15" s="7" t="s">
        <v>97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3</v>
      </c>
      <c r="C17" s="1"/>
    </row>
    <row r="18" spans="1:3" s="3" customFormat="1" ht="18.75" customHeight="1">
      <c r="A18" s="15" t="s">
        <v>4</v>
      </c>
      <c r="B18" s="15" t="s">
        <v>5</v>
      </c>
      <c r="C18" s="16" t="s">
        <v>6</v>
      </c>
    </row>
    <row r="19" spans="1:4" s="3" customFormat="1" ht="18.75" customHeight="1">
      <c r="A19" s="10" t="s">
        <v>7</v>
      </c>
      <c r="B19" s="10" t="s">
        <v>8</v>
      </c>
      <c r="C19" s="11">
        <f>48214669.21</f>
        <v>48214669.21</v>
      </c>
      <c r="D19" s="5"/>
    </row>
    <row r="20" spans="1:3" s="3" customFormat="1" ht="18.75" customHeight="1">
      <c r="A20" s="10" t="s">
        <v>9</v>
      </c>
      <c r="B20" s="10" t="s">
        <v>10</v>
      </c>
      <c r="C20" s="11">
        <v>12712939.48</v>
      </c>
    </row>
    <row r="21" spans="1:3" s="3" customFormat="1" ht="18.75" customHeight="1">
      <c r="A21" s="10" t="s">
        <v>11</v>
      </c>
      <c r="B21" s="10" t="s">
        <v>12</v>
      </c>
      <c r="C21" s="11">
        <v>8422575.94</v>
      </c>
    </row>
    <row r="22" spans="1:3" s="3" customFormat="1" ht="76.5" customHeight="1">
      <c r="A22" s="10" t="s">
        <v>13</v>
      </c>
      <c r="B22" s="10" t="s">
        <v>14</v>
      </c>
      <c r="C22" s="11">
        <v>0</v>
      </c>
    </row>
    <row r="23" spans="1:4" s="3" customFormat="1" ht="19.5" customHeight="1">
      <c r="A23" s="10"/>
      <c r="B23" s="10" t="s">
        <v>15</v>
      </c>
      <c r="C23" s="11">
        <f>SUM(C19:C22)</f>
        <v>69350184.63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16</v>
      </c>
      <c r="C25" s="1"/>
    </row>
    <row r="26" spans="1:3" s="3" customFormat="1" ht="18.75" customHeight="1">
      <c r="A26" s="15" t="s">
        <v>4</v>
      </c>
      <c r="B26" s="15" t="s">
        <v>5</v>
      </c>
      <c r="C26" s="16" t="s">
        <v>6</v>
      </c>
    </row>
    <row r="27" spans="1:4" s="3" customFormat="1" ht="18.75" customHeight="1">
      <c r="A27" s="10" t="s">
        <v>7</v>
      </c>
      <c r="B27" s="10" t="s">
        <v>17</v>
      </c>
      <c r="C27" s="11">
        <v>31167.64</v>
      </c>
      <c r="D27" s="5"/>
    </row>
    <row r="28" spans="1:3" s="3" customFormat="1" ht="18.75" customHeight="1">
      <c r="A28" s="10" t="s">
        <v>9</v>
      </c>
      <c r="B28" s="10" t="s">
        <v>18</v>
      </c>
      <c r="C28" s="11">
        <v>2791074.51</v>
      </c>
    </row>
    <row r="29" spans="1:3" s="3" customFormat="1" ht="18.75" customHeight="1">
      <c r="A29" s="10" t="s">
        <v>11</v>
      </c>
      <c r="B29" s="10" t="s">
        <v>19</v>
      </c>
      <c r="C29" s="11">
        <v>337806.15</v>
      </c>
    </row>
    <row r="30" spans="1:3" s="3" customFormat="1" ht="33" customHeight="1">
      <c r="A30" s="10" t="s">
        <v>13</v>
      </c>
      <c r="B30" s="10" t="s">
        <v>20</v>
      </c>
      <c r="C30" s="11">
        <v>1339401</v>
      </c>
    </row>
    <row r="31" spans="1:3" s="3" customFormat="1" ht="17.25" customHeight="1">
      <c r="A31" s="10" t="s">
        <v>21</v>
      </c>
      <c r="B31" s="10" t="s">
        <v>22</v>
      </c>
      <c r="C31" s="11">
        <f>2538+552292.06+2589</f>
        <v>557419.06</v>
      </c>
    </row>
    <row r="32" spans="1:3" s="3" customFormat="1" ht="17.25" customHeight="1">
      <c r="A32" s="10" t="s">
        <v>23</v>
      </c>
      <c r="B32" s="10" t="s">
        <v>24</v>
      </c>
      <c r="C32" s="11">
        <v>22890.14</v>
      </c>
    </row>
    <row r="33" spans="1:3" s="3" customFormat="1" ht="17.25" customHeight="1">
      <c r="A33" s="10" t="s">
        <v>25</v>
      </c>
      <c r="B33" s="10" t="s">
        <v>26</v>
      </c>
      <c r="C33" s="11">
        <v>320640.73</v>
      </c>
    </row>
    <row r="34" spans="1:3" s="3" customFormat="1" ht="17.25" customHeight="1">
      <c r="A34" s="10" t="s">
        <v>27</v>
      </c>
      <c r="B34" s="10" t="s">
        <v>28</v>
      </c>
      <c r="C34" s="11">
        <f>524968.09+266409.92</f>
        <v>791378.01</v>
      </c>
    </row>
    <row r="35" spans="1:3" s="3" customFormat="1" ht="17.25" customHeight="1">
      <c r="A35" s="10" t="s">
        <v>29</v>
      </c>
      <c r="B35" s="10" t="s">
        <v>30</v>
      </c>
      <c r="C35" s="11">
        <v>54442.87</v>
      </c>
    </row>
    <row r="36" spans="1:3" s="3" customFormat="1" ht="17.25" customHeight="1">
      <c r="A36" s="10" t="s">
        <v>31</v>
      </c>
      <c r="B36" s="10" t="s">
        <v>32</v>
      </c>
      <c r="C36" s="11">
        <v>311777.1</v>
      </c>
    </row>
    <row r="37" spans="1:3" s="3" customFormat="1" ht="17.25" customHeight="1">
      <c r="A37" s="10" t="s">
        <v>33</v>
      </c>
      <c r="B37" s="10" t="s">
        <v>34</v>
      </c>
      <c r="C37" s="11">
        <v>103706.95</v>
      </c>
    </row>
    <row r="38" spans="1:3" s="3" customFormat="1" ht="17.25" customHeight="1">
      <c r="A38" s="10" t="s">
        <v>35</v>
      </c>
      <c r="B38" s="10" t="s">
        <v>36</v>
      </c>
      <c r="C38" s="11">
        <v>331951.9</v>
      </c>
    </row>
    <row r="39" spans="1:3" s="3" customFormat="1" ht="105">
      <c r="A39" s="10" t="s">
        <v>37</v>
      </c>
      <c r="B39" s="10" t="s">
        <v>86</v>
      </c>
      <c r="C39" s="12">
        <f>36782.81+15014.31</f>
        <v>51797.119999999995</v>
      </c>
    </row>
    <row r="40" spans="1:3" s="3" customFormat="1" ht="17.25" customHeight="1">
      <c r="A40" s="10" t="s">
        <v>38</v>
      </c>
      <c r="B40" s="10" t="s">
        <v>39</v>
      </c>
      <c r="C40" s="11">
        <v>39786.65</v>
      </c>
    </row>
    <row r="41" spans="1:3" s="3" customFormat="1" ht="17.25" customHeight="1">
      <c r="A41" s="10" t="s">
        <v>40</v>
      </c>
      <c r="B41" s="10" t="s">
        <v>41</v>
      </c>
      <c r="C41" s="12">
        <f>11002.26+670657.04</f>
        <v>681659.3</v>
      </c>
    </row>
    <row r="42" spans="1:3" s="3" customFormat="1" ht="17.25" customHeight="1">
      <c r="A42" s="10" t="s">
        <v>42</v>
      </c>
      <c r="B42" s="10" t="s">
        <v>43</v>
      </c>
      <c r="C42" s="11">
        <f>5723.2</f>
        <v>5723.2</v>
      </c>
    </row>
    <row r="43" spans="1:3" s="3" customFormat="1" ht="32.25" customHeight="1">
      <c r="A43" s="10" t="s">
        <v>44</v>
      </c>
      <c r="B43" s="10" t="s">
        <v>45</v>
      </c>
      <c r="C43" s="11">
        <f>577870.29</f>
        <v>577870.29</v>
      </c>
    </row>
    <row r="44" spans="1:3" s="3" customFormat="1" ht="17.25" customHeight="1">
      <c r="A44" s="10" t="s">
        <v>46</v>
      </c>
      <c r="B44" s="10" t="s">
        <v>47</v>
      </c>
      <c r="C44" s="12">
        <f>16747.5+2490</f>
        <v>19237.5</v>
      </c>
    </row>
    <row r="45" spans="1:3" s="3" customFormat="1" ht="17.25" customHeight="1">
      <c r="A45" s="10" t="s">
        <v>48</v>
      </c>
      <c r="B45" s="10" t="s">
        <v>49</v>
      </c>
      <c r="C45" s="11">
        <v>165160</v>
      </c>
    </row>
    <row r="46" spans="1:3" s="3" customFormat="1" ht="30">
      <c r="A46" s="10" t="s">
        <v>50</v>
      </c>
      <c r="B46" s="10" t="s">
        <v>51</v>
      </c>
      <c r="C46" s="12">
        <v>10893.09</v>
      </c>
    </row>
    <row r="47" spans="1:3" s="3" customFormat="1" ht="17.25" customHeight="1">
      <c r="A47" s="10" t="s">
        <v>52</v>
      </c>
      <c r="B47" s="10" t="s">
        <v>53</v>
      </c>
      <c r="C47" s="11">
        <v>13484</v>
      </c>
    </row>
    <row r="48" spans="1:3" s="3" customFormat="1" ht="17.25" customHeight="1">
      <c r="A48" s="10" t="s">
        <v>54</v>
      </c>
      <c r="B48" s="10" t="s">
        <v>55</v>
      </c>
      <c r="C48" s="11">
        <v>20414.1</v>
      </c>
    </row>
    <row r="49" spans="1:4" s="3" customFormat="1" ht="17.25" customHeight="1">
      <c r="A49" s="10" t="s">
        <v>56</v>
      </c>
      <c r="B49" s="10" t="s">
        <v>57</v>
      </c>
      <c r="C49" s="11">
        <v>0</v>
      </c>
      <c r="D49" s="5"/>
    </row>
    <row r="50" spans="1:4" s="3" customFormat="1" ht="31.5" customHeight="1">
      <c r="A50" s="10" t="s">
        <v>58</v>
      </c>
      <c r="B50" s="10" t="s">
        <v>59</v>
      </c>
      <c r="C50" s="11">
        <v>84469.89</v>
      </c>
      <c r="D50" s="5"/>
    </row>
    <row r="51" spans="1:3" s="3" customFormat="1" ht="15" customHeight="1">
      <c r="A51" s="10" t="s">
        <v>60</v>
      </c>
      <c r="B51" s="10" t="s">
        <v>89</v>
      </c>
      <c r="C51" s="11">
        <v>0</v>
      </c>
    </row>
    <row r="52" spans="1:4" s="3" customFormat="1" ht="15" customHeight="1">
      <c r="A52" s="10" t="s">
        <v>61</v>
      </c>
      <c r="B52" s="10" t="s">
        <v>62</v>
      </c>
      <c r="C52" s="11">
        <f>923085.88</f>
        <v>923085.88</v>
      </c>
      <c r="D52" s="5"/>
    </row>
    <row r="53" spans="1:4" s="3" customFormat="1" ht="15" customHeight="1">
      <c r="A53" s="10"/>
      <c r="B53" s="10" t="s">
        <v>15</v>
      </c>
      <c r="C53" s="11">
        <f>SUM(C27:C52)</f>
        <v>9587237.08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63</v>
      </c>
      <c r="C55" s="1"/>
    </row>
    <row r="56" spans="1:3" s="3" customFormat="1" ht="18.75" customHeight="1">
      <c r="A56" s="15" t="s">
        <v>4</v>
      </c>
      <c r="B56" s="15" t="s">
        <v>5</v>
      </c>
      <c r="C56" s="16" t="s">
        <v>6</v>
      </c>
    </row>
    <row r="57" spans="1:3" s="3" customFormat="1" ht="17.25" customHeight="1">
      <c r="A57" s="10" t="s">
        <v>7</v>
      </c>
      <c r="B57" s="10" t="s">
        <v>64</v>
      </c>
      <c r="C57" s="11">
        <v>0</v>
      </c>
    </row>
    <row r="58" spans="1:3" s="3" customFormat="1" ht="17.25" customHeight="1">
      <c r="A58" s="10" t="s">
        <v>9</v>
      </c>
      <c r="B58" s="10" t="s">
        <v>65</v>
      </c>
      <c r="C58" s="11">
        <v>0</v>
      </c>
    </row>
    <row r="59" spans="1:3" s="3" customFormat="1" ht="31.5" customHeight="1">
      <c r="A59" s="10" t="s">
        <v>11</v>
      </c>
      <c r="B59" s="10" t="s">
        <v>66</v>
      </c>
      <c r="C59" s="11">
        <v>4400</v>
      </c>
    </row>
    <row r="60" spans="1:3" s="3" customFormat="1" ht="16.5" customHeight="1">
      <c r="A60" s="10" t="s">
        <v>13</v>
      </c>
      <c r="B60" s="10" t="s">
        <v>67</v>
      </c>
      <c r="C60" s="14">
        <v>0</v>
      </c>
    </row>
    <row r="61" spans="1:3" s="3" customFormat="1" ht="16.5" customHeight="1">
      <c r="A61" s="10" t="s">
        <v>21</v>
      </c>
      <c r="B61" s="10" t="s">
        <v>68</v>
      </c>
      <c r="C61" s="11">
        <v>0</v>
      </c>
    </row>
    <row r="62" spans="1:3" s="3" customFormat="1" ht="16.5" customHeight="1">
      <c r="A62" s="10"/>
      <c r="B62" s="10" t="s">
        <v>15</v>
      </c>
      <c r="C62" s="11">
        <f>SUM(C57:C61)</f>
        <v>4400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69</v>
      </c>
      <c r="C64" s="1"/>
    </row>
    <row r="65" spans="1:3" s="3" customFormat="1" ht="18.75" customHeight="1">
      <c r="A65" s="15" t="s">
        <v>4</v>
      </c>
      <c r="B65" s="15" t="s">
        <v>5</v>
      </c>
      <c r="C65" s="16" t="s">
        <v>6</v>
      </c>
    </row>
    <row r="66" spans="1:3" s="3" customFormat="1" ht="16.5" customHeight="1">
      <c r="A66" s="10" t="s">
        <v>7</v>
      </c>
      <c r="B66" s="10" t="s">
        <v>70</v>
      </c>
      <c r="C66" s="11">
        <v>0</v>
      </c>
    </row>
    <row r="67" spans="1:3" s="3" customFormat="1" ht="16.5" customHeight="1">
      <c r="A67" s="10" t="s">
        <v>9</v>
      </c>
      <c r="B67" s="10" t="s">
        <v>71</v>
      </c>
      <c r="C67" s="11">
        <v>0</v>
      </c>
    </row>
    <row r="68" spans="1:3" s="3" customFormat="1" ht="16.5" customHeight="1">
      <c r="A68" s="10"/>
      <c r="B68" s="10" t="s">
        <v>15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9" t="s">
        <v>72</v>
      </c>
      <c r="B70" s="19"/>
      <c r="C70" s="19"/>
    </row>
    <row r="71" spans="1:3" s="3" customFormat="1" ht="18.75" customHeight="1">
      <c r="A71" s="15" t="s">
        <v>4</v>
      </c>
      <c r="B71" s="15" t="s">
        <v>82</v>
      </c>
      <c r="C71" s="16" t="s">
        <v>6</v>
      </c>
    </row>
    <row r="72" spans="1:3" s="3" customFormat="1" ht="17.25" customHeight="1">
      <c r="A72" s="10" t="s">
        <v>7</v>
      </c>
      <c r="B72" s="10" t="s">
        <v>73</v>
      </c>
      <c r="C72" s="11">
        <f>33077613.92+12684703.54+23290556.5+127103.28+36680.95</f>
        <v>69216658.19000001</v>
      </c>
    </row>
    <row r="73" spans="1:3" s="3" customFormat="1" ht="17.25" customHeight="1">
      <c r="A73" s="10" t="s">
        <v>9</v>
      </c>
      <c r="B73" s="10" t="s">
        <v>74</v>
      </c>
      <c r="C73" s="11">
        <f>4911475.89+5853649.53+1263280+20000</f>
        <v>12048405.42</v>
      </c>
    </row>
    <row r="74" spans="1:3" s="3" customFormat="1" ht="17.25" customHeight="1">
      <c r="A74" s="10" t="s">
        <v>11</v>
      </c>
      <c r="B74" s="10" t="s">
        <v>75</v>
      </c>
      <c r="C74" s="11">
        <v>0</v>
      </c>
    </row>
    <row r="75" spans="1:3" s="3" customFormat="1" ht="17.25" customHeight="1">
      <c r="A75" s="10" t="s">
        <v>13</v>
      </c>
      <c r="B75" s="10" t="s">
        <v>76</v>
      </c>
      <c r="C75" s="11">
        <v>0</v>
      </c>
    </row>
    <row r="76" spans="1:3" s="3" customFormat="1" ht="17.25" customHeight="1">
      <c r="A76" s="10"/>
      <c r="B76" s="10" t="s">
        <v>15</v>
      </c>
      <c r="C76" s="11">
        <f>SUM(C72:C75)</f>
        <v>81265063.61000001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77</v>
      </c>
      <c r="C78" s="1"/>
    </row>
    <row r="79" spans="1:3" s="3" customFormat="1" ht="18.75" customHeight="1">
      <c r="A79" s="15" t="s">
        <v>4</v>
      </c>
      <c r="B79" s="15" t="s">
        <v>83</v>
      </c>
      <c r="C79" s="16" t="s">
        <v>6</v>
      </c>
    </row>
    <row r="80" spans="1:3" s="3" customFormat="1" ht="16.5" customHeight="1">
      <c r="A80" s="10" t="s">
        <v>7</v>
      </c>
      <c r="B80" s="10" t="s">
        <v>78</v>
      </c>
      <c r="C80" s="11">
        <v>0</v>
      </c>
    </row>
    <row r="81" spans="1:3" s="3" customFormat="1" ht="16.5" customHeight="1">
      <c r="A81" s="10" t="s">
        <v>9</v>
      </c>
      <c r="B81" s="10" t="s">
        <v>79</v>
      </c>
      <c r="C81" s="11">
        <f>3352416.54+913.9</f>
        <v>3353330.44</v>
      </c>
    </row>
    <row r="82" spans="1:3" s="3" customFormat="1" ht="16.5" customHeight="1">
      <c r="A82" s="10" t="s">
        <v>11</v>
      </c>
      <c r="B82" s="10" t="s">
        <v>80</v>
      </c>
      <c r="C82" s="11">
        <f>321600-300</f>
        <v>321300</v>
      </c>
    </row>
    <row r="83" spans="1:3" s="3" customFormat="1" ht="16.5" customHeight="1">
      <c r="A83" s="10" t="s">
        <v>13</v>
      </c>
      <c r="B83" s="10" t="s">
        <v>81</v>
      </c>
      <c r="C83" s="11">
        <f>11937.92+150+11036.63+71808.86+7756.31-8275.16-859.3+300</f>
        <v>93855.26</v>
      </c>
    </row>
    <row r="84" spans="1:3" s="3" customFormat="1" ht="16.5" customHeight="1">
      <c r="A84" s="10"/>
      <c r="B84" s="10" t="s">
        <v>15</v>
      </c>
      <c r="C84" s="11">
        <f>SUM(C80:C83)</f>
        <v>3768485.6999999997</v>
      </c>
    </row>
    <row r="85" ht="12.75">
      <c r="A85" s="6" t="s">
        <v>85</v>
      </c>
    </row>
    <row r="86" spans="1:4" ht="12" customHeight="1">
      <c r="A86" s="20" t="s">
        <v>87</v>
      </c>
      <c r="B86" s="20"/>
      <c r="C86" s="20"/>
      <c r="D86" s="17"/>
    </row>
    <row r="87" spans="1:3" s="13" customFormat="1" ht="21" customHeight="1">
      <c r="A87" s="18" t="s">
        <v>88</v>
      </c>
      <c r="B87" s="18"/>
      <c r="C87" s="18"/>
    </row>
    <row r="88" spans="1:3" s="13" customFormat="1" ht="37.5" customHeight="1">
      <c r="A88" s="18"/>
      <c r="B88" s="18"/>
      <c r="C88" s="18"/>
    </row>
  </sheetData>
  <mergeCells count="4">
    <mergeCell ref="A88:C88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3"/>
  <rowBreaks count="1" manualBreakCount="1">
    <brk id="44" max="2" man="1"/>
  </rowBreaks>
  <legacyDrawing r:id="rId2"/>
  <oleObjects>
    <oleObject progId="Word.Picture.8" shapeId="169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2013-02-07T15:30:15Z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